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خصيبة\"/>
    </mc:Choice>
  </mc:AlternateContent>
  <xr:revisionPtr revIDLastSave="0" documentId="13_ncr:1_{53D15CE0-DC50-4AE9-AE5D-0354A3E4EF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<sst xmlns="http://schemas.openxmlformats.org/spreadsheetml/2006/main" count="554" uniqueCount="447">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</sst>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ED7860F9-76CA-47CE-93FA-7D385DD3D91E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بخصيبة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(567862.01)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:15 / 8 / 1437 هـ      ترخيص رقم 498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/ 8 / 1437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خصيبة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0590760060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tkh2030@gmail.com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5" sqref="K15:K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567862.01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2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.09765625" bestFit="1" customWidth="1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29660.75</v>
      </c>
      <c r="E5" s="223">
        <f>E6</f>
        <v>4660.75</v>
      </c>
      <c r="F5" s="224">
        <f>F210</f>
        <v>25000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4660.75</v>
      </c>
      <c r="E6" s="226">
        <f>E7+E38+E134+E190</f>
        <v>4660.75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1500</v>
      </c>
      <c r="E7" s="226">
        <f>E8+E17</f>
        <v>1500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1500</v>
      </c>
      <c r="E8" s="226">
        <f>SUM(E9:E16)</f>
        <v>1500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1500</v>
      </c>
      <c r="E9" s="226">
        <v>1500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1500</v>
      </c>
      <c r="E38" s="226">
        <f>E39+E49+E88+E118</f>
        <v>1500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1500</v>
      </c>
      <c r="E118" s="226">
        <f>SUM(E119:E133)</f>
        <v>1500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1500</v>
      </c>
      <c r="E123" s="226">
        <v>1500</v>
      </c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1660.75</v>
      </c>
      <c r="E134" s="226">
        <f>SUM(E135,E137,E144,E150,E155,E157,E159,E161,E163,E165,E167,E169,E171,E183)</f>
        <v>1660.75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1391.25</v>
      </c>
      <c r="E144" s="226">
        <f>SUM(E145:E149)</f>
        <v>1391.25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1391.25</v>
      </c>
      <c r="E145" s="226">
        <v>1391.25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269.5</v>
      </c>
      <c r="E155" s="226">
        <f>E156</f>
        <v>269.5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269.5</v>
      </c>
      <c r="E156" s="226">
        <v>269.5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25000</v>
      </c>
      <c r="E210" s="228"/>
      <c r="F210" s="227">
        <f>SUM(F211,F249)</f>
        <v>25000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25000</v>
      </c>
      <c r="E211" s="232"/>
      <c r="F211" s="227">
        <f>SUM(F212,F214,F223,F232,F238)</f>
        <v>25000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25000</v>
      </c>
      <c r="E238" s="232"/>
      <c r="F238" s="227">
        <f>SUM(F239:F248)</f>
        <v>25000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25000</v>
      </c>
      <c r="E244" s="232"/>
      <c r="F244" s="227">
        <v>25000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29660.75</v>
      </c>
      <c r="E293" s="243">
        <f>E5</f>
        <v>4660.75</v>
      </c>
      <c r="F293" s="243">
        <f>F210</f>
        <v>25000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20" sqref="D20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163831.76</v>
      </c>
      <c r="E7" s="295">
        <v>203974.76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96">
        <v>48029</v>
      </c>
      <c r="E10" s="295">
        <v>48029</v>
      </c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211860.76</v>
      </c>
      <c r="E15" s="161">
        <f>SUM(E7:E14)</f>
        <v>252003.76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47880</v>
      </c>
      <c r="E17" s="298">
        <v>47880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7">
        <v>320631</v>
      </c>
      <c r="E20" s="298">
        <v>308488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368511</v>
      </c>
      <c r="E22" s="161">
        <f>SUM(E17:E21)</f>
        <v>356368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580371.76</v>
      </c>
      <c r="E33" s="166">
        <f>E15+E22+E31</f>
        <v>608371.76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L10" sqref="L10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2968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12509.75</v>
      </c>
      <c r="F19" s="298">
        <v>10849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98"/>
      <c r="G21" s="162"/>
    </row>
    <row r="22" spans="3:7" ht="18" thickBot="1">
      <c r="C22" s="110"/>
      <c r="D22" s="111" t="s">
        <v>431</v>
      </c>
      <c r="E22" s="161">
        <f>SUM(E15:E21)</f>
        <v>12509.75</v>
      </c>
      <c r="F22" s="161">
        <f>SUM(F15:F21)</f>
        <v>10849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280920</v>
      </c>
      <c r="F25" s="204">
        <v>305920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286942.01</v>
      </c>
      <c r="F26" s="204">
        <v>291602.76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567862.01</v>
      </c>
      <c r="F28" s="164">
        <f>SUM(F25:F27)</f>
        <v>597522.76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580371.76</v>
      </c>
      <c r="F30" s="166">
        <f>F13+F22+F28</f>
        <v>608371.76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25000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-25000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25000</v>
      </c>
      <c r="E38" s="117"/>
      <c r="F38" s="124">
        <v>31105006</v>
      </c>
      <c r="G38" s="125" t="s">
        <v>154</v>
      </c>
      <c r="H38" s="175"/>
      <c r="J38" s="140">
        <f t="shared" si="0"/>
        <v>-25000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25000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-25000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305920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280920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2022-05-09T15:23:49Z</dcterms:modified>
</cp:coreProperties>
</file>